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745ed21f27a21e9/Skrivebord/"/>
    </mc:Choice>
  </mc:AlternateContent>
  <xr:revisionPtr revIDLastSave="0" documentId="8_{C9309F9B-B028-4E86-AAE7-76991BBE3855}" xr6:coauthVersionLast="47" xr6:coauthVersionMax="47" xr10:uidLastSave="{00000000-0000-0000-0000-000000000000}"/>
  <bookViews>
    <workbookView xWindow="1520" yWindow="1520" windowWidth="16920" windowHeight="10540" xr2:uid="{00000000-000D-0000-FFFF-FFFF00000000}"/>
  </bookViews>
  <sheets>
    <sheet name="Årsrap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21" i="1"/>
  <c r="D4" i="1"/>
  <c r="C59" i="1"/>
  <c r="B59" i="1"/>
  <c r="C45" i="1"/>
  <c r="B45" i="1"/>
  <c r="C18" i="1"/>
  <c r="C48" i="1" s="1"/>
  <c r="B18" i="1"/>
  <c r="B48" i="1" s="1"/>
  <c r="D18" i="1" l="1"/>
  <c r="D45" i="1"/>
  <c r="D48" i="1" l="1"/>
</calcChain>
</file>

<file path=xl/sharedStrings.xml><?xml version="1.0" encoding="utf-8"?>
<sst xmlns="http://schemas.openxmlformats.org/spreadsheetml/2006/main" count="73" uniqueCount="60">
  <si>
    <t>Inntekter</t>
  </si>
  <si>
    <t>Konto</t>
  </si>
  <si>
    <t>2022</t>
  </si>
  <si>
    <t>2021</t>
  </si>
  <si>
    <t>Budsjett 2022</t>
  </si>
  <si>
    <t>3001 Årbok 2021</t>
  </si>
  <si>
    <t>3002 Årbok 2022</t>
  </si>
  <si>
    <t>3041 Årbok tidligere år</t>
  </si>
  <si>
    <t>3042 Annonser årbok</t>
  </si>
  <si>
    <t>3046 Møte Ukraina</t>
  </si>
  <si>
    <t>3200 Medlemskontingent</t>
  </si>
  <si>
    <t>3400 Norsk Tipping</t>
  </si>
  <si>
    <t>3410 Kulturmidler</t>
  </si>
  <si>
    <t>3420 40 års Jubileum</t>
  </si>
  <si>
    <t>3700 Lotteri</t>
  </si>
  <si>
    <t>3960 Refundert porto</t>
  </si>
  <si>
    <t>3970 Refundert moms</t>
  </si>
  <si>
    <t>8040 Renteinntekter</t>
  </si>
  <si>
    <t>Sum inntekter</t>
  </si>
  <si>
    <t>Kostnader</t>
  </si>
  <si>
    <t>4301 Årsskrift - trykking</t>
  </si>
  <si>
    <t>6011 Fotoarkiv</t>
  </si>
  <si>
    <t>6012 Gevinster</t>
  </si>
  <si>
    <t>6013 Mat/bespisning</t>
  </si>
  <si>
    <t>6014 Honorarer</t>
  </si>
  <si>
    <t>6015 Gaver</t>
  </si>
  <si>
    <t>6016 Representasjon</t>
  </si>
  <si>
    <t>6017 Årsmøte</t>
  </si>
  <si>
    <t>6100 Div. medlemskontingenter</t>
  </si>
  <si>
    <t>6110 Innkjøp Historiske materiell</t>
  </si>
  <si>
    <t>6300 Lokalleie</t>
  </si>
  <si>
    <t>6311 Utstyr Dalen</t>
  </si>
  <si>
    <t>6703 Støtte lokalkhstorisk tiltak</t>
  </si>
  <si>
    <t>6704 Utflukter/sosiale tiltak</t>
  </si>
  <si>
    <t>6705 Kostnader Jubileumsfest</t>
  </si>
  <si>
    <t>6706 Kostnader veimøte</t>
  </si>
  <si>
    <t>6810 StyreWeb/Hjemmeside</t>
  </si>
  <si>
    <t>6821 Rekvisita</t>
  </si>
  <si>
    <t>6940 Porto</t>
  </si>
  <si>
    <t>7500 Forsikring</t>
  </si>
  <si>
    <t>7779 Gebyr betalingsformidling</t>
  </si>
  <si>
    <t>7780 VIPPS kostnader</t>
  </si>
  <si>
    <t>7790 Andre kostnader</t>
  </si>
  <si>
    <t>7791 Avskrivninger</t>
  </si>
  <si>
    <t>Sum kostnader</t>
  </si>
  <si>
    <t>Årsresultat</t>
  </si>
  <si>
    <t>Årets overskudd</t>
  </si>
  <si>
    <t>Balanse</t>
  </si>
  <si>
    <t>Eiendeler</t>
  </si>
  <si>
    <t>1900 Kasse</t>
  </si>
  <si>
    <t>1920 Driftskonto</t>
  </si>
  <si>
    <t>1925 Fast rente 6 mndr</t>
  </si>
  <si>
    <t>1926 Fast rente 12 mndr</t>
  </si>
  <si>
    <t>1930 Utstyr</t>
  </si>
  <si>
    <t>Sum eiendeler</t>
  </si>
  <si>
    <t>Egenkapital</t>
  </si>
  <si>
    <t>2050 Annen egenkapital</t>
  </si>
  <si>
    <t>Budsjettavvik</t>
  </si>
  <si>
    <t>DRIFTSREGNSKAP 2022</t>
  </si>
  <si>
    <t>Årbok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</si>
</sst>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b/>
      <sz val="24"/>
      <name val="Calibri"/>
    </font>
    <font>
      <b/>
      <sz val="20"/>
      <name val="Calibri"/>
    </font>
    <font>
      <b/>
      <sz val="11"/>
      <color rgb="FFFFFFFF"/>
      <name val="Calibri"/>
    </font>
    <font>
      <b/>
      <sz val="11"/>
      <color rgb="FFFFFFFF"/>
      <name val="Calibri"/>
      <family val="2"/>
    </font>
    <font>
      <b/>
      <sz val="24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2" borderId="0" xfId="0" applyFont="1" applyFill="1"/>
    <xf numFmtId="4" fontId="0" fillId="0" borderId="0" xfId="0" applyNumberFormat="1" applyAlignment="1">
      <alignment horizontal="right"/>
    </xf>
    <xf numFmtId="0" fontId="0" fillId="0" borderId="1" xfId="0" applyBorder="1"/>
    <xf numFmtId="4" fontId="0" fillId="0" borderId="1" xfId="0" applyNumberFormat="1" applyBorder="1" applyAlignment="1">
      <alignment horizontal="right"/>
    </xf>
    <xf numFmtId="0" fontId="3" fillId="2" borderId="1" xfId="0" applyFont="1" applyFill="1" applyBorder="1"/>
    <xf numFmtId="4" fontId="0" fillId="0" borderId="1" xfId="0" applyNumberFormat="1" applyBorder="1"/>
    <xf numFmtId="0" fontId="4" fillId="2" borderId="0" xfId="0" applyFont="1" applyFill="1"/>
    <xf numFmtId="0" fontId="5" fillId="0" borderId="0" xfId="0" applyFont="1"/>
    <xf numFmtId="0" fontId="6" fillId="0" borderId="1" xfId="0" applyFont="1" applyBorder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63</xdr:row>
      <xdr:rowOff>247650</xdr:rowOff>
    </xdr:from>
    <xdr:to>
      <xdr:col>3</xdr:col>
      <xdr:colOff>75008</xdr:colOff>
      <xdr:row>87</xdr:row>
      <xdr:rowOff>66675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E238C417-52F3-636F-71DF-F48D5468C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573125"/>
          <a:ext cx="4256483" cy="482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4"/>
  <sheetViews>
    <sheetView tabSelected="1" topLeftCell="A26" workbookViewId="0">
      <selection activeCell="A50" sqref="A50"/>
    </sheetView>
  </sheetViews>
  <sheetFormatPr baseColWidth="10" defaultColWidth="9.1796875" defaultRowHeight="14.5"/>
  <cols>
    <col min="1" max="1" width="36.26953125" bestFit="1" customWidth="1"/>
    <col min="2" max="2" width="13.54296875" customWidth="1"/>
    <col min="3" max="3" width="12.81640625" bestFit="1" customWidth="1"/>
    <col min="4" max="4" width="14.453125" customWidth="1"/>
  </cols>
  <sheetData>
    <row r="1" spans="1:4" ht="31">
      <c r="A1" s="9" t="s">
        <v>58</v>
      </c>
    </row>
    <row r="2" spans="1:4" ht="19.5" customHeight="1">
      <c r="A2" s="11" t="s">
        <v>0</v>
      </c>
      <c r="B2" s="12"/>
      <c r="C2" s="12"/>
      <c r="D2" s="12"/>
    </row>
    <row r="3" spans="1:4">
      <c r="A3" s="6" t="s">
        <v>1</v>
      </c>
      <c r="B3" s="6" t="s">
        <v>2</v>
      </c>
      <c r="C3" s="6" t="s">
        <v>4</v>
      </c>
      <c r="D3" s="6" t="s">
        <v>57</v>
      </c>
    </row>
    <row r="4" spans="1:4">
      <c r="A4" s="4" t="s">
        <v>5</v>
      </c>
      <c r="B4" s="5">
        <v>15740</v>
      </c>
      <c r="C4" s="5">
        <v>15000</v>
      </c>
      <c r="D4" s="7">
        <f>SUM(C4-B4)</f>
        <v>-740</v>
      </c>
    </row>
    <row r="5" spans="1:4">
      <c r="A5" s="4" t="s">
        <v>6</v>
      </c>
      <c r="B5" s="5">
        <v>94545</v>
      </c>
      <c r="C5" s="5">
        <v>100000</v>
      </c>
      <c r="D5" s="7">
        <f t="shared" ref="D5:D17" si="0">SUM(C5-B5)</f>
        <v>5455</v>
      </c>
    </row>
    <row r="6" spans="1:4">
      <c r="A6" s="10" t="s">
        <v>59</v>
      </c>
      <c r="B6" s="5"/>
      <c r="C6" s="5"/>
      <c r="D6" s="7">
        <f t="shared" si="0"/>
        <v>0</v>
      </c>
    </row>
    <row r="7" spans="1:4">
      <c r="A7" s="4" t="s">
        <v>7</v>
      </c>
      <c r="B7" s="5">
        <v>4324</v>
      </c>
      <c r="C7" s="5">
        <v>2000</v>
      </c>
      <c r="D7" s="7">
        <f t="shared" si="0"/>
        <v>-2324</v>
      </c>
    </row>
    <row r="8" spans="1:4">
      <c r="A8" s="4" t="s">
        <v>8</v>
      </c>
      <c r="B8" s="5">
        <v>10200</v>
      </c>
      <c r="C8" s="5">
        <v>15000</v>
      </c>
      <c r="D8" s="7">
        <f t="shared" si="0"/>
        <v>4800</v>
      </c>
    </row>
    <row r="9" spans="1:4">
      <c r="A9" s="4" t="s">
        <v>9</v>
      </c>
      <c r="B9" s="5">
        <v>5000</v>
      </c>
      <c r="C9" s="5"/>
      <c r="D9" s="7">
        <f t="shared" si="0"/>
        <v>-5000</v>
      </c>
    </row>
    <row r="10" spans="1:4">
      <c r="A10" s="4" t="s">
        <v>10</v>
      </c>
      <c r="B10" s="5">
        <v>22250</v>
      </c>
      <c r="C10" s="5">
        <v>22000</v>
      </c>
      <c r="D10" s="7">
        <f t="shared" si="0"/>
        <v>-250</v>
      </c>
    </row>
    <row r="11" spans="1:4">
      <c r="A11" s="4" t="s">
        <v>11</v>
      </c>
      <c r="B11" s="5">
        <v>1753.69</v>
      </c>
      <c r="C11" s="5">
        <v>1500</v>
      </c>
      <c r="D11" s="7">
        <f t="shared" si="0"/>
        <v>-253.69000000000005</v>
      </c>
    </row>
    <row r="12" spans="1:4">
      <c r="A12" s="4" t="s">
        <v>12</v>
      </c>
      <c r="B12" s="5">
        <v>10000</v>
      </c>
      <c r="C12" s="5">
        <v>3000</v>
      </c>
      <c r="D12" s="7">
        <f t="shared" si="0"/>
        <v>-7000</v>
      </c>
    </row>
    <row r="13" spans="1:4">
      <c r="A13" s="4" t="s">
        <v>13</v>
      </c>
      <c r="B13" s="5">
        <v>14951</v>
      </c>
      <c r="C13" s="5"/>
      <c r="D13" s="7">
        <f t="shared" si="0"/>
        <v>-14951</v>
      </c>
    </row>
    <row r="14" spans="1:4">
      <c r="A14" s="4" t="s">
        <v>14</v>
      </c>
      <c r="B14" s="5">
        <v>7820</v>
      </c>
      <c r="C14" s="5">
        <v>8000</v>
      </c>
      <c r="D14" s="7">
        <f t="shared" si="0"/>
        <v>180</v>
      </c>
    </row>
    <row r="15" spans="1:4">
      <c r="A15" s="4" t="s">
        <v>15</v>
      </c>
      <c r="B15" s="5">
        <v>835</v>
      </c>
      <c r="C15" s="5">
        <v>1000</v>
      </c>
      <c r="D15" s="7">
        <f t="shared" si="0"/>
        <v>165</v>
      </c>
    </row>
    <row r="16" spans="1:4">
      <c r="A16" s="4" t="s">
        <v>16</v>
      </c>
      <c r="B16" s="5">
        <v>11553</v>
      </c>
      <c r="C16" s="5">
        <v>18000</v>
      </c>
      <c r="D16" s="7">
        <f t="shared" si="0"/>
        <v>6447</v>
      </c>
    </row>
    <row r="17" spans="1:4">
      <c r="A17" s="4" t="s">
        <v>17</v>
      </c>
      <c r="B17" s="5">
        <v>2777.22</v>
      </c>
      <c r="C17" s="5">
        <v>3500</v>
      </c>
      <c r="D17" s="7">
        <f t="shared" si="0"/>
        <v>722.7800000000002</v>
      </c>
    </row>
    <row r="18" spans="1:4">
      <c r="A18" s="4" t="s">
        <v>18</v>
      </c>
      <c r="B18" s="5">
        <f>SUM(B4:B17)</f>
        <v>201748.91</v>
      </c>
      <c r="C18" s="5">
        <f>SUM(C4:C17)</f>
        <v>189000</v>
      </c>
      <c r="D18" s="7">
        <f t="shared" ref="D18" si="1">SUM(C18-B18)</f>
        <v>-12748.910000000003</v>
      </c>
    </row>
    <row r="19" spans="1:4" ht="20.25" customHeight="1">
      <c r="A19" s="11" t="s">
        <v>19</v>
      </c>
      <c r="B19" s="12"/>
      <c r="C19" s="12"/>
      <c r="D19" s="12"/>
    </row>
    <row r="20" spans="1:4">
      <c r="A20" s="2" t="s">
        <v>1</v>
      </c>
      <c r="B20" s="2" t="s">
        <v>2</v>
      </c>
      <c r="C20" s="2" t="s">
        <v>4</v>
      </c>
      <c r="D20" s="8" t="s">
        <v>57</v>
      </c>
    </row>
    <row r="21" spans="1:4">
      <c r="A21" s="4" t="s">
        <v>20</v>
      </c>
      <c r="B21" s="5">
        <v>92916</v>
      </c>
      <c r="C21" s="5">
        <v>90000</v>
      </c>
      <c r="D21" s="7">
        <f>SUM(C21-B21)</f>
        <v>-2916</v>
      </c>
    </row>
    <row r="22" spans="1:4">
      <c r="A22" s="4" t="s">
        <v>21</v>
      </c>
      <c r="B22" s="5">
        <v>5345.58</v>
      </c>
      <c r="C22" s="5">
        <v>5000</v>
      </c>
      <c r="D22" s="7">
        <f t="shared" ref="D22:D44" si="2">SUM(C22-B22)</f>
        <v>-345.57999999999993</v>
      </c>
    </row>
    <row r="23" spans="1:4">
      <c r="A23" s="4" t="s">
        <v>22</v>
      </c>
      <c r="B23" s="5">
        <v>0</v>
      </c>
      <c r="C23" s="5">
        <v>1500</v>
      </c>
      <c r="D23" s="7">
        <f t="shared" si="2"/>
        <v>1500</v>
      </c>
    </row>
    <row r="24" spans="1:4">
      <c r="A24" s="4" t="s">
        <v>23</v>
      </c>
      <c r="B24" s="5">
        <v>1439.05</v>
      </c>
      <c r="C24" s="5">
        <v>4000</v>
      </c>
      <c r="D24" s="7">
        <f t="shared" si="2"/>
        <v>2560.9499999999998</v>
      </c>
    </row>
    <row r="25" spans="1:4">
      <c r="A25" s="4" t="s">
        <v>24</v>
      </c>
      <c r="B25" s="5">
        <v>1000</v>
      </c>
      <c r="C25" s="5">
        <v>1000</v>
      </c>
      <c r="D25" s="7">
        <f t="shared" si="2"/>
        <v>0</v>
      </c>
    </row>
    <row r="26" spans="1:4">
      <c r="A26" s="4" t="s">
        <v>25</v>
      </c>
      <c r="B26" s="5">
        <v>1106.0999999999999</v>
      </c>
      <c r="C26" s="5">
        <v>1000</v>
      </c>
      <c r="D26" s="7">
        <f t="shared" si="2"/>
        <v>-106.09999999999991</v>
      </c>
    </row>
    <row r="27" spans="1:4">
      <c r="A27" s="4" t="s">
        <v>26</v>
      </c>
      <c r="B27" s="5">
        <v>0</v>
      </c>
      <c r="C27" s="5">
        <v>1000</v>
      </c>
      <c r="D27" s="7">
        <f t="shared" si="2"/>
        <v>1000</v>
      </c>
    </row>
    <row r="28" spans="1:4">
      <c r="A28" s="4" t="s">
        <v>27</v>
      </c>
      <c r="B28" s="5">
        <v>3214.09</v>
      </c>
      <c r="C28" s="5">
        <v>2500</v>
      </c>
      <c r="D28" s="7">
        <f t="shared" si="2"/>
        <v>-714.09000000000015</v>
      </c>
    </row>
    <row r="29" spans="1:4">
      <c r="A29" s="4" t="s">
        <v>28</v>
      </c>
      <c r="B29" s="5">
        <v>3725</v>
      </c>
      <c r="C29" s="5">
        <v>3500</v>
      </c>
      <c r="D29" s="7">
        <f t="shared" si="2"/>
        <v>-225</v>
      </c>
    </row>
    <row r="30" spans="1:4">
      <c r="A30" s="4" t="s">
        <v>29</v>
      </c>
      <c r="B30" s="5">
        <v>446</v>
      </c>
      <c r="C30" s="5">
        <v>1000</v>
      </c>
      <c r="D30" s="7">
        <f t="shared" si="2"/>
        <v>554</v>
      </c>
    </row>
    <row r="31" spans="1:4">
      <c r="A31" s="4" t="s">
        <v>30</v>
      </c>
      <c r="B31" s="5">
        <v>6500</v>
      </c>
      <c r="C31" s="5">
        <v>7500</v>
      </c>
      <c r="D31" s="7">
        <f t="shared" si="2"/>
        <v>1000</v>
      </c>
    </row>
    <row r="32" spans="1:4">
      <c r="A32" s="4" t="s">
        <v>31</v>
      </c>
      <c r="B32" s="5">
        <v>0</v>
      </c>
      <c r="C32" s="5">
        <v>500</v>
      </c>
      <c r="D32" s="7">
        <f t="shared" si="2"/>
        <v>500</v>
      </c>
    </row>
    <row r="33" spans="1:4">
      <c r="A33" s="4" t="s">
        <v>32</v>
      </c>
      <c r="B33" s="5">
        <v>0</v>
      </c>
      <c r="C33" s="5">
        <v>35000</v>
      </c>
      <c r="D33" s="7">
        <f t="shared" si="2"/>
        <v>35000</v>
      </c>
    </row>
    <row r="34" spans="1:4">
      <c r="A34" s="4" t="s">
        <v>33</v>
      </c>
      <c r="B34" s="5">
        <v>1004</v>
      </c>
      <c r="C34" s="5">
        <v>5000</v>
      </c>
      <c r="D34" s="7">
        <f t="shared" si="2"/>
        <v>3996</v>
      </c>
    </row>
    <row r="35" spans="1:4">
      <c r="A35" s="4" t="s">
        <v>34</v>
      </c>
      <c r="B35" s="5">
        <v>33759.21</v>
      </c>
      <c r="C35" s="5">
        <v>20000</v>
      </c>
      <c r="D35" s="7">
        <f t="shared" si="2"/>
        <v>-13759.21</v>
      </c>
    </row>
    <row r="36" spans="1:4">
      <c r="A36" s="4" t="s">
        <v>35</v>
      </c>
      <c r="B36" s="5">
        <v>740</v>
      </c>
      <c r="C36" s="5"/>
      <c r="D36" s="7">
        <f t="shared" si="2"/>
        <v>-740</v>
      </c>
    </row>
    <row r="37" spans="1:4">
      <c r="A37" s="4" t="s">
        <v>36</v>
      </c>
      <c r="B37" s="5">
        <v>18022</v>
      </c>
      <c r="C37" s="5">
        <v>4000</v>
      </c>
      <c r="D37" s="7">
        <f t="shared" si="2"/>
        <v>-14022</v>
      </c>
    </row>
    <row r="38" spans="1:4">
      <c r="A38" s="4" t="s">
        <v>37</v>
      </c>
      <c r="B38" s="5">
        <v>1619</v>
      </c>
      <c r="C38" s="5">
        <v>1000</v>
      </c>
      <c r="D38" s="7">
        <f t="shared" si="2"/>
        <v>-619</v>
      </c>
    </row>
    <row r="39" spans="1:4">
      <c r="A39" s="4" t="s">
        <v>38</v>
      </c>
      <c r="B39" s="5">
        <v>1044</v>
      </c>
      <c r="C39" s="5">
        <v>2000</v>
      </c>
      <c r="D39" s="7">
        <f t="shared" si="2"/>
        <v>956</v>
      </c>
    </row>
    <row r="40" spans="1:4">
      <c r="A40" s="4" t="s">
        <v>39</v>
      </c>
      <c r="B40" s="5">
        <v>1355</v>
      </c>
      <c r="C40" s="5">
        <v>1500</v>
      </c>
      <c r="D40" s="7">
        <f t="shared" si="2"/>
        <v>145</v>
      </c>
    </row>
    <row r="41" spans="1:4">
      <c r="A41" s="4" t="s">
        <v>40</v>
      </c>
      <c r="B41" s="5">
        <v>214.5</v>
      </c>
      <c r="C41" s="5">
        <v>200</v>
      </c>
      <c r="D41" s="7">
        <f t="shared" si="2"/>
        <v>-14.5</v>
      </c>
    </row>
    <row r="42" spans="1:4">
      <c r="A42" s="4" t="s">
        <v>41</v>
      </c>
      <c r="B42" s="5">
        <v>1361.54</v>
      </c>
      <c r="C42" s="5">
        <v>1300</v>
      </c>
      <c r="D42" s="7">
        <f t="shared" si="2"/>
        <v>-61.539999999999964</v>
      </c>
    </row>
    <row r="43" spans="1:4">
      <c r="A43" s="4" t="s">
        <v>42</v>
      </c>
      <c r="B43" s="5">
        <v>676.37</v>
      </c>
      <c r="C43" s="5">
        <v>500</v>
      </c>
      <c r="D43" s="7">
        <f t="shared" si="2"/>
        <v>-176.37</v>
      </c>
    </row>
    <row r="44" spans="1:4">
      <c r="A44" s="4" t="s">
        <v>43</v>
      </c>
      <c r="B44" s="5">
        <v>754.8</v>
      </c>
      <c r="C44" s="5"/>
      <c r="D44" s="7">
        <f t="shared" si="2"/>
        <v>-754.8</v>
      </c>
    </row>
    <row r="45" spans="1:4">
      <c r="A45" s="4" t="s">
        <v>44</v>
      </c>
      <c r="B45" s="5">
        <f>SUM(B21:B44)</f>
        <v>176242.24</v>
      </c>
      <c r="C45" s="5">
        <f>SUM(C21:C44)</f>
        <v>189000</v>
      </c>
      <c r="D45" s="7">
        <f t="shared" ref="D45" si="3">SUM(C45-B45)</f>
        <v>12757.760000000009</v>
      </c>
    </row>
    <row r="46" spans="1:4" ht="26">
      <c r="A46" s="11" t="s">
        <v>45</v>
      </c>
      <c r="B46" s="12"/>
      <c r="C46" s="12"/>
      <c r="D46" s="12"/>
    </row>
    <row r="47" spans="1:4">
      <c r="A47" s="2" t="s">
        <v>1</v>
      </c>
      <c r="B47" s="2" t="s">
        <v>2</v>
      </c>
      <c r="C47" s="8" t="s">
        <v>4</v>
      </c>
      <c r="D47" s="8" t="s">
        <v>57</v>
      </c>
    </row>
    <row r="48" spans="1:4">
      <c r="A48" t="s">
        <v>46</v>
      </c>
      <c r="B48" s="3">
        <f>SUM(B18-B45)</f>
        <v>25506.670000000013</v>
      </c>
      <c r="C48" s="3">
        <f>SUM(C18-C45)</f>
        <v>0</v>
      </c>
      <c r="D48" s="3">
        <f>SUM(D18-D45)</f>
        <v>-25506.670000000013</v>
      </c>
    </row>
    <row r="49" spans="1:4">
      <c r="B49" s="3"/>
      <c r="C49" s="3"/>
      <c r="D49" s="3"/>
    </row>
    <row r="50" spans="1:4" ht="31">
      <c r="A50" s="1" t="s">
        <v>47</v>
      </c>
    </row>
    <row r="52" spans="1:4" ht="26">
      <c r="A52" s="11" t="s">
        <v>48</v>
      </c>
      <c r="B52" s="12"/>
      <c r="C52" s="12"/>
    </row>
    <row r="53" spans="1:4">
      <c r="A53" s="2" t="s">
        <v>1</v>
      </c>
      <c r="B53" s="2" t="s">
        <v>2</v>
      </c>
      <c r="C53" s="2" t="s">
        <v>3</v>
      </c>
    </row>
    <row r="54" spans="1:4">
      <c r="A54" s="4" t="s">
        <v>49</v>
      </c>
      <c r="B54" s="5">
        <v>3595</v>
      </c>
      <c r="C54" s="5">
        <v>4735</v>
      </c>
    </row>
    <row r="55" spans="1:4">
      <c r="A55" s="4" t="s">
        <v>50</v>
      </c>
      <c r="B55" s="5">
        <v>163620.12</v>
      </c>
      <c r="C55" s="5">
        <v>138924.22</v>
      </c>
    </row>
    <row r="56" spans="1:4">
      <c r="A56" s="4" t="s">
        <v>51</v>
      </c>
      <c r="B56" s="5">
        <v>4359.2700000000004</v>
      </c>
      <c r="C56" s="5">
        <v>4342.01</v>
      </c>
    </row>
    <row r="57" spans="1:4">
      <c r="A57" s="4" t="s">
        <v>52</v>
      </c>
      <c r="B57" s="5">
        <v>241063.67</v>
      </c>
      <c r="C57" s="5">
        <v>238375.36</v>
      </c>
    </row>
    <row r="58" spans="1:4">
      <c r="A58" s="4" t="s">
        <v>53</v>
      </c>
      <c r="B58" s="5">
        <v>3019.2</v>
      </c>
      <c r="C58" s="5">
        <v>3774</v>
      </c>
    </row>
    <row r="59" spans="1:4">
      <c r="A59" s="4" t="s">
        <v>54</v>
      </c>
      <c r="B59" s="5">
        <f>SUM(B54:B58)</f>
        <v>415657.26</v>
      </c>
      <c r="C59" s="5">
        <f>SUM(C54:C58)</f>
        <v>390150.58999999997</v>
      </c>
    </row>
    <row r="61" spans="1:4" ht="26">
      <c r="A61" s="11" t="s">
        <v>55</v>
      </c>
      <c r="B61" s="12"/>
      <c r="C61" s="12"/>
    </row>
    <row r="62" spans="1:4">
      <c r="A62" s="2" t="s">
        <v>1</v>
      </c>
      <c r="B62" s="2" t="s">
        <v>2</v>
      </c>
      <c r="C62" s="2" t="s">
        <v>3</v>
      </c>
    </row>
    <row r="63" spans="1:4">
      <c r="A63" t="s">
        <v>56</v>
      </c>
      <c r="B63" s="3">
        <v>415657.26</v>
      </c>
      <c r="C63" s="3">
        <v>390150.59</v>
      </c>
    </row>
    <row r="64" spans="1:4" ht="50.15" customHeight="1">
      <c r="B64" s="3"/>
      <c r="C64" s="3"/>
    </row>
  </sheetData>
  <mergeCells count="5">
    <mergeCell ref="A2:D2"/>
    <mergeCell ref="A19:D19"/>
    <mergeCell ref="A46:D46"/>
    <mergeCell ref="A52:C52"/>
    <mergeCell ref="A61:C61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Årsrapport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Trond Ivar Moen</dc:creator>
  <cp:lastModifiedBy>Lilly</cp:lastModifiedBy>
  <cp:lastPrinted>2023-01-30T12:44:47Z</cp:lastPrinted>
  <dcterms:created xsi:type="dcterms:W3CDTF">2023-01-04T18:14:32Z</dcterms:created>
  <dcterms:modified xsi:type="dcterms:W3CDTF">2023-02-13T14:57:42Z</dcterms:modified>
</cp:coreProperties>
</file>